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ok\Documents\Excel Videokurssi Vol 2\excel_jatkokurssi_tiedostot\"/>
    </mc:Choice>
  </mc:AlternateContent>
  <xr:revisionPtr revIDLastSave="0" documentId="13_ncr:1_{A5630575-3C5D-4CCD-BAA2-C84E47787DF2}" xr6:coauthVersionLast="44" xr6:coauthVersionMax="44" xr10:uidLastSave="{00000000-0000-0000-0000-000000000000}"/>
  <bookViews>
    <workbookView xWindow="-98" yWindow="-98" windowWidth="19396" windowHeight="11596" xr2:uid="{00000000-000D-0000-FFFF-FFFF00000000}"/>
  </bookViews>
  <sheets>
    <sheet name="Tuotetiedot 1" sheetId="4" r:id="rId1"/>
    <sheet name="Tuotetiedot 2" sheetId="1" r:id="rId2"/>
    <sheet name="Kaikki tuotetiedot" sheetId="5" r:id="rId3"/>
    <sheet name="Tuotteiden lisätiedot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4" l="1"/>
  <c r="F2" i="5" l="1"/>
  <c r="G2" i="5"/>
  <c r="H2" i="5"/>
  <c r="I2" i="5"/>
  <c r="F3" i="5"/>
  <c r="G3" i="5"/>
  <c r="H3" i="5"/>
  <c r="I3" i="5"/>
  <c r="F4" i="5"/>
  <c r="G4" i="5"/>
  <c r="H4" i="5"/>
  <c r="I4" i="5"/>
  <c r="F5" i="5"/>
  <c r="G5" i="5"/>
  <c r="H5" i="5"/>
  <c r="I5" i="5"/>
  <c r="F6" i="5"/>
  <c r="G6" i="5"/>
  <c r="H6" i="5"/>
  <c r="I6" i="5"/>
  <c r="F7" i="5"/>
  <c r="G7" i="5"/>
  <c r="H7" i="5"/>
  <c r="I7" i="5"/>
  <c r="F8" i="5"/>
  <c r="G8" i="5"/>
  <c r="H8" i="5"/>
  <c r="I8" i="5"/>
  <c r="F9" i="5"/>
  <c r="G9" i="5"/>
  <c r="H9" i="5"/>
  <c r="I9" i="5"/>
  <c r="F10" i="5"/>
  <c r="G10" i="5"/>
  <c r="H10" i="5"/>
  <c r="I10" i="5"/>
  <c r="F11" i="5"/>
  <c r="G11" i="5"/>
  <c r="H11" i="5"/>
  <c r="I11" i="5"/>
  <c r="D6" i="5"/>
  <c r="D7" i="5"/>
  <c r="D8" i="5"/>
  <c r="D9" i="5"/>
  <c r="D10" i="5"/>
  <c r="D11" i="5"/>
  <c r="D3" i="5"/>
  <c r="D4" i="5"/>
  <c r="D5" i="5"/>
  <c r="D2" i="5"/>
  <c r="E3" i="5"/>
  <c r="E4" i="5"/>
  <c r="E5" i="5"/>
  <c r="E6" i="5"/>
  <c r="E7" i="5"/>
  <c r="E8" i="5"/>
  <c r="E9" i="5"/>
  <c r="E10" i="5"/>
  <c r="E11" i="5"/>
  <c r="E2" i="5"/>
  <c r="G2" i="1"/>
  <c r="F2" i="1"/>
</calcChain>
</file>

<file path=xl/sharedStrings.xml><?xml version="1.0" encoding="utf-8"?>
<sst xmlns="http://schemas.openxmlformats.org/spreadsheetml/2006/main" count="128" uniqueCount="42">
  <si>
    <t>tuote</t>
  </si>
  <si>
    <t>malli</t>
  </si>
  <si>
    <t>category</t>
  </si>
  <si>
    <t>vendor</t>
  </si>
  <si>
    <t>hinta</t>
  </si>
  <si>
    <t>tuotekoodi</t>
  </si>
  <si>
    <t>paino/kg</t>
  </si>
  <si>
    <t>jarrutyyppi</t>
  </si>
  <si>
    <t>vaihteiden määrä</t>
  </si>
  <si>
    <t>Roamer 4 M</t>
  </si>
  <si>
    <t>miehet</t>
  </si>
  <si>
    <t>hybridi</t>
  </si>
  <si>
    <t>Giantio</t>
  </si>
  <si>
    <t>GI5</t>
  </si>
  <si>
    <t>v-jarrut</t>
  </si>
  <si>
    <t>Crosser S 20</t>
  </si>
  <si>
    <t>naiset</t>
  </si>
  <si>
    <t>Scottio</t>
  </si>
  <si>
    <t>SC6</t>
  </si>
  <si>
    <t>Aspectio 950</t>
  </si>
  <si>
    <t>maasto</t>
  </si>
  <si>
    <t>SC4</t>
  </si>
  <si>
    <t>Compane 500</t>
  </si>
  <si>
    <t>Whittee</t>
  </si>
  <si>
    <t>WH7</t>
  </si>
  <si>
    <t>Ride 90 Claris</t>
  </si>
  <si>
    <t>maantie</t>
  </si>
  <si>
    <t>Merid</t>
  </si>
  <si>
    <t>ME3</t>
  </si>
  <si>
    <t>hydrauliset levyjarrut</t>
  </si>
  <si>
    <t>Rover 1 HD</t>
  </si>
  <si>
    <t>unisex</t>
  </si>
  <si>
    <t>GI8</t>
  </si>
  <si>
    <t>Proane HS 2</t>
  </si>
  <si>
    <t>WH2</t>
  </si>
  <si>
    <t xml:space="preserve">Speedster Centessa </t>
  </si>
  <si>
    <t>SC9</t>
  </si>
  <si>
    <t>Reigner 27.5</t>
  </si>
  <si>
    <t>sähkö</t>
  </si>
  <si>
    <t>GI1</t>
  </si>
  <si>
    <t>Booster E 10</t>
  </si>
  <si>
    <t>WH10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</si>
</sst>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 % - Aksentti1" xfId="19" builtinId="30" customBuiltin="1"/>
    <cellStyle name="20 % - Aksentti2" xfId="23" builtinId="34" customBuiltin="1"/>
    <cellStyle name="20 % - Aksentti3" xfId="27" builtinId="38" customBuiltin="1"/>
    <cellStyle name="20 % - Aksentti4" xfId="31" builtinId="42" customBuiltin="1"/>
    <cellStyle name="20 % - Aksentti5" xfId="35" builtinId="46" customBuiltin="1"/>
    <cellStyle name="20 % - Aksentti6" xfId="39" builtinId="50" customBuiltin="1"/>
    <cellStyle name="40 % - Aksentti1" xfId="20" builtinId="31" customBuiltin="1"/>
    <cellStyle name="40 % - Aksentti2" xfId="24" builtinId="35" customBuiltin="1"/>
    <cellStyle name="40 % - Aksentti3" xfId="28" builtinId="39" customBuiltin="1"/>
    <cellStyle name="40 % - Aksentti4" xfId="32" builtinId="43" customBuiltin="1"/>
    <cellStyle name="40 % - Aksentti5" xfId="36" builtinId="47" customBuiltin="1"/>
    <cellStyle name="40 % - Aksentti6" xfId="40" builtinId="51" customBuiltin="1"/>
    <cellStyle name="60 % - Aksentti1" xfId="21" builtinId="32" customBuiltin="1"/>
    <cellStyle name="60 % - Aksentti2" xfId="25" builtinId="36" customBuiltin="1"/>
    <cellStyle name="60 % - Aksentti3" xfId="29" builtinId="40" customBuiltin="1"/>
    <cellStyle name="60 % - Aksentti4" xfId="33" builtinId="44" customBuiltin="1"/>
    <cellStyle name="60 % - Aksentti5" xfId="37" builtinId="48" customBuiltin="1"/>
    <cellStyle name="60 % - Aksentti6" xfId="41" builtinId="52" customBuiltin="1"/>
    <cellStyle name="Aksentti1" xfId="18" builtinId="29" customBuiltin="1"/>
    <cellStyle name="Aksentti2" xfId="22" builtinId="33" customBuiltin="1"/>
    <cellStyle name="Aksentti3" xfId="26" builtinId="37" customBuiltin="1"/>
    <cellStyle name="Aksentti4" xfId="30" builtinId="41" customBuiltin="1"/>
    <cellStyle name="Aksentti5" xfId="34" builtinId="45" customBuiltin="1"/>
    <cellStyle name="Aksentti6" xfId="38" builtinId="49" customBuiltin="1"/>
    <cellStyle name="Huomautus" xfId="15" builtinId="10" customBuiltin="1"/>
    <cellStyle name="Huono" xfId="7" builtinId="27" customBuiltin="1"/>
    <cellStyle name="Hyvä" xfId="6" builtinId="26" customBuiltin="1"/>
    <cellStyle name="Laskenta" xfId="11" builtinId="22" customBuiltin="1"/>
    <cellStyle name="Linkitetty solu" xfId="12" builtinId="24" customBuiltin="1"/>
    <cellStyle name="Neutraali" xfId="8" builtinId="28" customBuiltin="1"/>
    <cellStyle name="Normaali" xfId="0" builtinId="0"/>
    <cellStyle name="Otsikko" xfId="1" builtinId="15" customBuiltin="1"/>
    <cellStyle name="Otsikko 1" xfId="2" builtinId="16" customBuiltin="1"/>
    <cellStyle name="Otsikko 2" xfId="3" builtinId="17" customBuiltin="1"/>
    <cellStyle name="Otsikko 3" xfId="4" builtinId="18" customBuiltin="1"/>
    <cellStyle name="Otsikko 4" xfId="5" builtinId="19" customBuiltin="1"/>
    <cellStyle name="Selittävä teksti" xfId="16" builtinId="53" customBuiltin="1"/>
    <cellStyle name="Summa" xfId="17" builtinId="25" customBuiltin="1"/>
    <cellStyle name="Syöttö" xfId="9" builtinId="20" customBuiltin="1"/>
    <cellStyle name="Tarkistussolu" xfId="13" builtinId="23" customBuiltin="1"/>
    <cellStyle name="Tulostus" xfId="10" builtinId="21" customBuiltin="1"/>
    <cellStyle name="Varoitusteksti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C829D-3C59-4687-8237-42D9DB4FFC6E}">
  <dimension ref="A1:E11"/>
  <sheetViews>
    <sheetView tabSelected="1" zoomScale="130" zoomScaleNormal="130" workbookViewId="0"/>
  </sheetViews>
  <sheetFormatPr defaultRowHeight="14.25" x14ac:dyDescent="0.45"/>
  <cols>
    <col min="1" max="1" width="16.3984375" bestFit="1" customWidth="1"/>
    <col min="4" max="4" width="10.46484375" bestFit="1" customWidth="1"/>
    <col min="5" max="5" width="10.19921875" bestFit="1" customWidth="1"/>
  </cols>
  <sheetData>
    <row r="1" spans="1:5" x14ac:dyDescent="0.45">
      <c r="A1" s="1" t="s">
        <v>0</v>
      </c>
      <c r="B1" s="1" t="s">
        <v>4</v>
      </c>
      <c r="D1" s="1" t="s">
        <v>0</v>
      </c>
      <c r="E1" s="1" t="s">
        <v>4</v>
      </c>
    </row>
    <row r="2" spans="1:5" x14ac:dyDescent="0.45">
      <c r="A2" t="s">
        <v>9</v>
      </c>
      <c r="B2">
        <v>399</v>
      </c>
      <c r="D2" t="s">
        <v>9</v>
      </c>
      <c r="E2">
        <f>VLOOKUP(D2,A2:B11,2,0)</f>
        <v>399</v>
      </c>
    </row>
    <row r="3" spans="1:5" x14ac:dyDescent="0.45">
      <c r="A3" t="s">
        <v>19</v>
      </c>
      <c r="B3">
        <v>599</v>
      </c>
    </row>
    <row r="4" spans="1:5" x14ac:dyDescent="0.45">
      <c r="A4" t="s">
        <v>22</v>
      </c>
      <c r="B4">
        <v>599</v>
      </c>
    </row>
    <row r="5" spans="1:5" x14ac:dyDescent="0.45">
      <c r="A5" t="s">
        <v>15</v>
      </c>
      <c r="B5">
        <v>599</v>
      </c>
    </row>
    <row r="6" spans="1:5" x14ac:dyDescent="0.45">
      <c r="A6" t="s">
        <v>25</v>
      </c>
      <c r="B6">
        <v>699</v>
      </c>
    </row>
    <row r="7" spans="1:5" x14ac:dyDescent="0.45">
      <c r="A7" t="s">
        <v>30</v>
      </c>
      <c r="B7">
        <v>899</v>
      </c>
    </row>
    <row r="8" spans="1:5" x14ac:dyDescent="0.45">
      <c r="A8" t="s">
        <v>33</v>
      </c>
      <c r="B8">
        <v>999</v>
      </c>
    </row>
    <row r="9" spans="1:5" x14ac:dyDescent="0.45">
      <c r="A9" t="s">
        <v>35</v>
      </c>
      <c r="B9">
        <v>1199</v>
      </c>
    </row>
    <row r="10" spans="1:5" x14ac:dyDescent="0.45">
      <c r="A10" t="s">
        <v>37</v>
      </c>
      <c r="B10">
        <v>2800</v>
      </c>
    </row>
    <row r="11" spans="1:5" x14ac:dyDescent="0.45">
      <c r="A11" t="s">
        <v>40</v>
      </c>
      <c r="B11">
        <v>3440</v>
      </c>
    </row>
  </sheetData>
  <sortState xmlns:xlrd2="http://schemas.microsoft.com/office/spreadsheetml/2017/richdata2" ref="A2:B11">
    <sortCondition ref="B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zoomScale="130" zoomScaleNormal="130" workbookViewId="0"/>
  </sheetViews>
  <sheetFormatPr defaultRowHeight="14.25" x14ac:dyDescent="0.45"/>
  <cols>
    <col min="1" max="1" width="9.796875" bestFit="1" customWidth="1"/>
    <col min="2" max="2" width="16.796875" bestFit="1" customWidth="1"/>
    <col min="3" max="3" width="16.3984375" bestFit="1" customWidth="1"/>
    <col min="4" max="4" width="10.86328125" customWidth="1"/>
    <col min="5" max="5" width="9.33203125" customWidth="1"/>
    <col min="6" max="6" width="11.3984375" bestFit="1" customWidth="1"/>
    <col min="7" max="7" width="7.6640625" customWidth="1"/>
    <col min="8" max="8" width="17.59765625" customWidth="1"/>
    <col min="9" max="9" width="14.53125" bestFit="1" customWidth="1"/>
    <col min="10" max="10" width="6.265625" bestFit="1" customWidth="1"/>
    <col min="11" max="11" width="7.53125" bestFit="1" customWidth="1"/>
    <col min="12" max="12" width="7.1328125" bestFit="1" customWidth="1"/>
  </cols>
  <sheetData>
    <row r="1" spans="1:7" x14ac:dyDescent="0.45">
      <c r="A1" s="1" t="s">
        <v>5</v>
      </c>
      <c r="B1" s="1" t="s">
        <v>0</v>
      </c>
      <c r="C1" s="1" t="s">
        <v>4</v>
      </c>
      <c r="E1" s="1" t="s">
        <v>5</v>
      </c>
      <c r="F1" s="1" t="s">
        <v>0</v>
      </c>
      <c r="G1" s="1" t="s">
        <v>4</v>
      </c>
    </row>
    <row r="2" spans="1:7" x14ac:dyDescent="0.45">
      <c r="A2" t="s">
        <v>13</v>
      </c>
      <c r="B2" t="s">
        <v>9</v>
      </c>
      <c r="C2">
        <v>399</v>
      </c>
      <c r="E2" t="s">
        <v>28</v>
      </c>
      <c r="F2" t="str">
        <f>VLOOKUP($E$2,$A$2:$C$11,2,)</f>
        <v>Ride 90 Claris</v>
      </c>
      <c r="G2">
        <f>VLOOKUP($E$2,$A$2:$C$11,3,)</f>
        <v>699</v>
      </c>
    </row>
    <row r="3" spans="1:7" x14ac:dyDescent="0.45">
      <c r="A3" t="s">
        <v>18</v>
      </c>
      <c r="B3" t="s">
        <v>15</v>
      </c>
      <c r="C3">
        <v>599</v>
      </c>
    </row>
    <row r="4" spans="1:7" x14ac:dyDescent="0.45">
      <c r="A4" t="s">
        <v>21</v>
      </c>
      <c r="B4" t="s">
        <v>19</v>
      </c>
      <c r="C4">
        <v>599</v>
      </c>
    </row>
    <row r="5" spans="1:7" x14ac:dyDescent="0.45">
      <c r="A5" t="s">
        <v>24</v>
      </c>
      <c r="B5" t="s">
        <v>22</v>
      </c>
      <c r="C5">
        <v>599</v>
      </c>
    </row>
    <row r="6" spans="1:7" x14ac:dyDescent="0.45">
      <c r="A6" t="s">
        <v>28</v>
      </c>
      <c r="B6" t="s">
        <v>25</v>
      </c>
      <c r="C6">
        <v>699</v>
      </c>
    </row>
    <row r="7" spans="1:7" x14ac:dyDescent="0.45">
      <c r="A7" t="s">
        <v>32</v>
      </c>
      <c r="B7" t="s">
        <v>30</v>
      </c>
      <c r="C7">
        <v>899</v>
      </c>
    </row>
    <row r="8" spans="1:7" x14ac:dyDescent="0.45">
      <c r="A8" t="s">
        <v>34</v>
      </c>
      <c r="B8" t="s">
        <v>33</v>
      </c>
      <c r="C8">
        <v>999</v>
      </c>
    </row>
    <row r="9" spans="1:7" x14ac:dyDescent="0.45">
      <c r="A9" t="s">
        <v>36</v>
      </c>
      <c r="B9" t="s">
        <v>35</v>
      </c>
      <c r="C9">
        <v>1199</v>
      </c>
    </row>
    <row r="10" spans="1:7" x14ac:dyDescent="0.45">
      <c r="A10" t="s">
        <v>39</v>
      </c>
      <c r="B10" t="s">
        <v>37</v>
      </c>
      <c r="C10">
        <v>2800</v>
      </c>
    </row>
    <row r="11" spans="1:7" x14ac:dyDescent="0.45">
      <c r="A11" t="s">
        <v>41</v>
      </c>
      <c r="B11" t="s">
        <v>40</v>
      </c>
      <c r="C11">
        <v>3440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3DED6-12C6-4031-9DA5-86F9CF0910DA}">
  <dimension ref="A1:J11"/>
  <sheetViews>
    <sheetView zoomScale="130" zoomScaleNormal="130" workbookViewId="0"/>
  </sheetViews>
  <sheetFormatPr defaultRowHeight="14.25" x14ac:dyDescent="0.45"/>
  <cols>
    <col min="1" max="1" width="9.796875" bestFit="1" customWidth="1"/>
    <col min="2" max="2" width="16.796875" bestFit="1" customWidth="1"/>
    <col min="3" max="3" width="4.9296875" bestFit="1" customWidth="1"/>
    <col min="4" max="4" width="8" bestFit="1" customWidth="1"/>
    <col min="5" max="5" width="17.73046875" bestFit="1" customWidth="1"/>
    <col min="6" max="6" width="15" bestFit="1" customWidth="1"/>
    <col min="7" max="7" width="6.33203125" bestFit="1" customWidth="1"/>
    <col min="8" max="8" width="7.73046875" bestFit="1" customWidth="1"/>
    <col min="9" max="9" width="7.19921875" bestFit="1" customWidth="1"/>
    <col min="10" max="10" width="9.796875" bestFit="1" customWidth="1"/>
    <col min="11" max="11" width="7.53125" bestFit="1" customWidth="1"/>
    <col min="12" max="12" width="7.1328125" bestFit="1" customWidth="1"/>
  </cols>
  <sheetData>
    <row r="1" spans="1:10" x14ac:dyDescent="0.45">
      <c r="A1" s="1" t="s">
        <v>5</v>
      </c>
      <c r="B1" s="1" t="s">
        <v>0</v>
      </c>
      <c r="C1" s="1" t="s">
        <v>4</v>
      </c>
      <c r="D1" s="1" t="s">
        <v>6</v>
      </c>
      <c r="E1" s="1" t="s">
        <v>7</v>
      </c>
      <c r="F1" s="1" t="s">
        <v>8</v>
      </c>
      <c r="G1" s="1" t="s">
        <v>1</v>
      </c>
      <c r="H1" s="1" t="s">
        <v>2</v>
      </c>
      <c r="I1" s="1" t="s">
        <v>3</v>
      </c>
      <c r="J1" s="1"/>
    </row>
    <row r="2" spans="1:10" x14ac:dyDescent="0.45">
      <c r="A2" t="s">
        <v>13</v>
      </c>
      <c r="B2" t="s">
        <v>9</v>
      </c>
      <c r="C2">
        <v>399</v>
      </c>
      <c r="D2">
        <f>VLOOKUP($A2,'Tuotteiden lisätiedot'!$A$2:$G$11,MATCH(D$1,'Tuotteiden lisätiedot'!$A$1:$G$1,0),0)</f>
        <v>15.8</v>
      </c>
      <c r="E2" t="str">
        <f>VLOOKUP($A2,'Tuotteiden lisätiedot'!$A$2:$G$11,MATCH(E$1,'Tuotteiden lisätiedot'!$A$1:$G$1,0),0)</f>
        <v>v-jarrut</v>
      </c>
      <c r="F2">
        <f>VLOOKUP($A2,'Tuotteiden lisätiedot'!$A$2:$G$11,MATCH(F$1,'Tuotteiden lisätiedot'!$A$1:$G$1,0),0)</f>
        <v>14</v>
      </c>
      <c r="G2" t="str">
        <f>VLOOKUP($A2,'Tuotteiden lisätiedot'!$A$2:$G$11,MATCH(G$1,'Tuotteiden lisätiedot'!$A$1:$G$1,0),0)</f>
        <v>miehet</v>
      </c>
      <c r="H2" t="str">
        <f>VLOOKUP($A2,'Tuotteiden lisätiedot'!$A$2:$G$11,MATCH(H$1,'Tuotteiden lisätiedot'!$A$1:$G$1,0),0)</f>
        <v>hybridi</v>
      </c>
      <c r="I2" t="str">
        <f>VLOOKUP($A2,'Tuotteiden lisätiedot'!$A$2:$G$11,MATCH(I$1,'Tuotteiden lisätiedot'!$A$1:$G$1,0),0)</f>
        <v>Giantio</v>
      </c>
    </row>
    <row r="3" spans="1:10" x14ac:dyDescent="0.45">
      <c r="A3" t="s">
        <v>18</v>
      </c>
      <c r="B3" t="s">
        <v>15</v>
      </c>
      <c r="C3">
        <v>599</v>
      </c>
      <c r="D3">
        <f>VLOOKUP($A3,'Tuotteiden lisätiedot'!$A$2:$G$11,MATCH(D$1,'Tuotteiden lisätiedot'!$A$1:$G$1,0),0)</f>
        <v>12.5</v>
      </c>
      <c r="E3" t="str">
        <f>VLOOKUP($A3,'Tuotteiden lisätiedot'!$A$2:$G$11,MATCH(E$1,'Tuotteiden lisätiedot'!$A$1:$G$1,0),0)</f>
        <v>v-jarrut</v>
      </c>
      <c r="F3">
        <f>VLOOKUP($A3,'Tuotteiden lisätiedot'!$A$2:$G$11,MATCH(F$1,'Tuotteiden lisätiedot'!$A$1:$G$1,0),0)</f>
        <v>14</v>
      </c>
      <c r="G3" t="str">
        <f>VLOOKUP($A3,'Tuotteiden lisätiedot'!$A$2:$G$11,MATCH(G$1,'Tuotteiden lisätiedot'!$A$1:$G$1,0),0)</f>
        <v>naiset</v>
      </c>
      <c r="H3" t="str">
        <f>VLOOKUP($A3,'Tuotteiden lisätiedot'!$A$2:$G$11,MATCH(H$1,'Tuotteiden lisätiedot'!$A$1:$G$1,0),0)</f>
        <v>hybridi</v>
      </c>
      <c r="I3" t="str">
        <f>VLOOKUP($A3,'Tuotteiden lisätiedot'!$A$2:$G$11,MATCH(I$1,'Tuotteiden lisätiedot'!$A$1:$G$1,0),0)</f>
        <v>Scottio</v>
      </c>
    </row>
    <row r="4" spans="1:10" x14ac:dyDescent="0.45">
      <c r="A4" t="s">
        <v>21</v>
      </c>
      <c r="B4" t="s">
        <v>19</v>
      </c>
      <c r="C4">
        <v>599</v>
      </c>
      <c r="D4">
        <f>VLOOKUP($A4,'Tuotteiden lisätiedot'!$A$2:$G$11,MATCH(D$1,'Tuotteiden lisätiedot'!$A$1:$G$1,0),0)</f>
        <v>14</v>
      </c>
      <c r="E4" t="str">
        <f>VLOOKUP($A4,'Tuotteiden lisätiedot'!$A$2:$G$11,MATCH(E$1,'Tuotteiden lisätiedot'!$A$1:$G$1,0),0)</f>
        <v>v-jarrut</v>
      </c>
      <c r="F4">
        <f>VLOOKUP($A4,'Tuotteiden lisätiedot'!$A$2:$G$11,MATCH(F$1,'Tuotteiden lisätiedot'!$A$1:$G$1,0),0)</f>
        <v>21</v>
      </c>
      <c r="G4" t="str">
        <f>VLOOKUP($A4,'Tuotteiden lisätiedot'!$A$2:$G$11,MATCH(G$1,'Tuotteiden lisätiedot'!$A$1:$G$1,0),0)</f>
        <v>miehet</v>
      </c>
      <c r="H4" t="str">
        <f>VLOOKUP($A4,'Tuotteiden lisätiedot'!$A$2:$G$11,MATCH(H$1,'Tuotteiden lisätiedot'!$A$1:$G$1,0),0)</f>
        <v>maasto</v>
      </c>
      <c r="I4" t="str">
        <f>VLOOKUP($A4,'Tuotteiden lisätiedot'!$A$2:$G$11,MATCH(I$1,'Tuotteiden lisätiedot'!$A$1:$G$1,0),0)</f>
        <v>Scottio</v>
      </c>
    </row>
    <row r="5" spans="1:10" x14ac:dyDescent="0.45">
      <c r="A5" t="s">
        <v>24</v>
      </c>
      <c r="B5" t="s">
        <v>22</v>
      </c>
      <c r="C5">
        <v>599</v>
      </c>
      <c r="D5">
        <f>VLOOKUP($A5,'Tuotteiden lisätiedot'!$A$2:$G$11,MATCH(D$1,'Tuotteiden lisätiedot'!$A$1:$G$1,0),0)</f>
        <v>13.8</v>
      </c>
      <c r="E5" t="str">
        <f>VLOOKUP($A5,'Tuotteiden lisätiedot'!$A$2:$G$11,MATCH(E$1,'Tuotteiden lisätiedot'!$A$1:$G$1,0),0)</f>
        <v>v-jarrut</v>
      </c>
      <c r="F5">
        <f>VLOOKUP($A5,'Tuotteiden lisätiedot'!$A$2:$G$11,MATCH(F$1,'Tuotteiden lisätiedot'!$A$1:$G$1,0),0)</f>
        <v>20</v>
      </c>
      <c r="G5" t="str">
        <f>VLOOKUP($A5,'Tuotteiden lisätiedot'!$A$2:$G$11,MATCH(G$1,'Tuotteiden lisätiedot'!$A$1:$G$1,0),0)</f>
        <v>naiset</v>
      </c>
      <c r="H5" t="str">
        <f>VLOOKUP($A5,'Tuotteiden lisätiedot'!$A$2:$G$11,MATCH(H$1,'Tuotteiden lisätiedot'!$A$1:$G$1,0),0)</f>
        <v>maasto</v>
      </c>
      <c r="I5" t="str">
        <f>VLOOKUP($A5,'Tuotteiden lisätiedot'!$A$2:$G$11,MATCH(I$1,'Tuotteiden lisätiedot'!$A$1:$G$1,0),0)</f>
        <v>Whittee</v>
      </c>
    </row>
    <row r="6" spans="1:10" x14ac:dyDescent="0.45">
      <c r="A6" t="s">
        <v>28</v>
      </c>
      <c r="B6" t="s">
        <v>25</v>
      </c>
      <c r="C6">
        <v>699</v>
      </c>
      <c r="D6">
        <f>VLOOKUP($A6,'Tuotteiden lisätiedot'!$A$2:$G$11,MATCH(D$1,'Tuotteiden lisätiedot'!$A$1:$G$1,0),0)</f>
        <v>9.5</v>
      </c>
      <c r="E6" t="str">
        <f>VLOOKUP($A6,'Tuotteiden lisätiedot'!$A$2:$G$11,MATCH(E$1,'Tuotteiden lisätiedot'!$A$1:$G$1,0),0)</f>
        <v>hydrauliset levyjarrut</v>
      </c>
      <c r="F6">
        <f>VLOOKUP($A6,'Tuotteiden lisätiedot'!$A$2:$G$11,MATCH(F$1,'Tuotteiden lisätiedot'!$A$1:$G$1,0),0)</f>
        <v>22</v>
      </c>
      <c r="G6" t="str">
        <f>VLOOKUP($A6,'Tuotteiden lisätiedot'!$A$2:$G$11,MATCH(G$1,'Tuotteiden lisätiedot'!$A$1:$G$1,0),0)</f>
        <v>miehet</v>
      </c>
      <c r="H6" t="str">
        <f>VLOOKUP($A6,'Tuotteiden lisätiedot'!$A$2:$G$11,MATCH(H$1,'Tuotteiden lisätiedot'!$A$1:$G$1,0),0)</f>
        <v>maantie</v>
      </c>
      <c r="I6" t="str">
        <f>VLOOKUP($A6,'Tuotteiden lisätiedot'!$A$2:$G$11,MATCH(I$1,'Tuotteiden lisätiedot'!$A$1:$G$1,0),0)</f>
        <v>Merid</v>
      </c>
    </row>
    <row r="7" spans="1:10" x14ac:dyDescent="0.45">
      <c r="A7" t="s">
        <v>32</v>
      </c>
      <c r="B7" t="s">
        <v>30</v>
      </c>
      <c r="C7">
        <v>899</v>
      </c>
      <c r="D7">
        <f>VLOOKUP($A7,'Tuotteiden lisätiedot'!$A$2:$G$11,MATCH(D$1,'Tuotteiden lisätiedot'!$A$1:$G$1,0),0)</f>
        <v>11.5</v>
      </c>
      <c r="E7" t="str">
        <f>VLOOKUP($A7,'Tuotteiden lisätiedot'!$A$2:$G$11,MATCH(E$1,'Tuotteiden lisätiedot'!$A$1:$G$1,0),0)</f>
        <v>hydrauliset levyjarrut</v>
      </c>
      <c r="F7">
        <f>VLOOKUP($A7,'Tuotteiden lisätiedot'!$A$2:$G$11,MATCH(F$1,'Tuotteiden lisätiedot'!$A$1:$G$1,0),0)</f>
        <v>21</v>
      </c>
      <c r="G7" t="str">
        <f>VLOOKUP($A7,'Tuotteiden lisätiedot'!$A$2:$G$11,MATCH(G$1,'Tuotteiden lisätiedot'!$A$1:$G$1,0),0)</f>
        <v>unisex</v>
      </c>
      <c r="H7" t="str">
        <f>VLOOKUP($A7,'Tuotteiden lisätiedot'!$A$2:$G$11,MATCH(H$1,'Tuotteiden lisätiedot'!$A$1:$G$1,0),0)</f>
        <v>hybridi</v>
      </c>
      <c r="I7" t="str">
        <f>VLOOKUP($A7,'Tuotteiden lisätiedot'!$A$2:$G$11,MATCH(I$1,'Tuotteiden lisätiedot'!$A$1:$G$1,0),0)</f>
        <v>Giantio</v>
      </c>
    </row>
    <row r="8" spans="1:10" x14ac:dyDescent="0.45">
      <c r="A8" t="s">
        <v>34</v>
      </c>
      <c r="B8" t="s">
        <v>33</v>
      </c>
      <c r="C8">
        <v>999</v>
      </c>
      <c r="D8">
        <f>VLOOKUP($A8,'Tuotteiden lisätiedot'!$A$2:$G$11,MATCH(D$1,'Tuotteiden lisätiedot'!$A$1:$G$1,0),0)</f>
        <v>12.5</v>
      </c>
      <c r="E8" t="str">
        <f>VLOOKUP($A8,'Tuotteiden lisätiedot'!$A$2:$G$11,MATCH(E$1,'Tuotteiden lisätiedot'!$A$1:$G$1,0),0)</f>
        <v>hydrauliset levyjarrut</v>
      </c>
      <c r="F8">
        <f>VLOOKUP($A8,'Tuotteiden lisätiedot'!$A$2:$G$11,MATCH(F$1,'Tuotteiden lisätiedot'!$A$1:$G$1,0),0)</f>
        <v>22</v>
      </c>
      <c r="G8" t="str">
        <f>VLOOKUP($A8,'Tuotteiden lisätiedot'!$A$2:$G$11,MATCH(G$1,'Tuotteiden lisätiedot'!$A$1:$G$1,0),0)</f>
        <v>naiset</v>
      </c>
      <c r="H8" t="str">
        <f>VLOOKUP($A8,'Tuotteiden lisätiedot'!$A$2:$G$11,MATCH(H$1,'Tuotteiden lisätiedot'!$A$1:$G$1,0),0)</f>
        <v>maasto</v>
      </c>
      <c r="I8" t="str">
        <f>VLOOKUP($A8,'Tuotteiden lisätiedot'!$A$2:$G$11,MATCH(I$1,'Tuotteiden lisätiedot'!$A$1:$G$1,0),0)</f>
        <v>Whittee</v>
      </c>
    </row>
    <row r="9" spans="1:10" x14ac:dyDescent="0.45">
      <c r="A9" t="s">
        <v>36</v>
      </c>
      <c r="B9" t="s">
        <v>35</v>
      </c>
      <c r="C9">
        <v>1199</v>
      </c>
      <c r="D9">
        <f>VLOOKUP($A9,'Tuotteiden lisätiedot'!$A$2:$G$11,MATCH(D$1,'Tuotteiden lisätiedot'!$A$1:$G$1,0),0)</f>
        <v>9.1999999999999993</v>
      </c>
      <c r="E9" t="str">
        <f>VLOOKUP($A9,'Tuotteiden lisätiedot'!$A$2:$G$11,MATCH(E$1,'Tuotteiden lisätiedot'!$A$1:$G$1,0),0)</f>
        <v>hydrauliset levyjarrut</v>
      </c>
      <c r="F9">
        <f>VLOOKUP($A9,'Tuotteiden lisätiedot'!$A$2:$G$11,MATCH(F$1,'Tuotteiden lisätiedot'!$A$1:$G$1,0),0)</f>
        <v>22</v>
      </c>
      <c r="G9" t="str">
        <f>VLOOKUP($A9,'Tuotteiden lisätiedot'!$A$2:$G$11,MATCH(G$1,'Tuotteiden lisätiedot'!$A$1:$G$1,0),0)</f>
        <v>naiset</v>
      </c>
      <c r="H9" t="str">
        <f>VLOOKUP($A9,'Tuotteiden lisätiedot'!$A$2:$G$11,MATCH(H$1,'Tuotteiden lisätiedot'!$A$1:$G$1,0),0)</f>
        <v>maantie</v>
      </c>
      <c r="I9" t="str">
        <f>VLOOKUP($A9,'Tuotteiden lisätiedot'!$A$2:$G$11,MATCH(I$1,'Tuotteiden lisätiedot'!$A$1:$G$1,0),0)</f>
        <v>Scottio</v>
      </c>
    </row>
    <row r="10" spans="1:10" x14ac:dyDescent="0.45">
      <c r="A10" t="s">
        <v>39</v>
      </c>
      <c r="B10" t="s">
        <v>37</v>
      </c>
      <c r="C10">
        <v>2800</v>
      </c>
      <c r="D10">
        <f>VLOOKUP($A10,'Tuotteiden lisätiedot'!$A$2:$G$11,MATCH(D$1,'Tuotteiden lisätiedot'!$A$1:$G$1,0),0)</f>
        <v>25.7</v>
      </c>
      <c r="E10" t="str">
        <f>VLOOKUP($A10,'Tuotteiden lisätiedot'!$A$2:$G$11,MATCH(E$1,'Tuotteiden lisätiedot'!$A$1:$G$1,0),0)</f>
        <v>hydrauliset levyjarrut</v>
      </c>
      <c r="F10">
        <f>VLOOKUP($A10,'Tuotteiden lisätiedot'!$A$2:$G$11,MATCH(F$1,'Tuotteiden lisätiedot'!$A$1:$G$1,0),0)</f>
        <v>10</v>
      </c>
      <c r="G10" t="str">
        <f>VLOOKUP($A10,'Tuotteiden lisätiedot'!$A$2:$G$11,MATCH(G$1,'Tuotteiden lisätiedot'!$A$1:$G$1,0),0)</f>
        <v>miehet</v>
      </c>
      <c r="H10" t="str">
        <f>VLOOKUP($A10,'Tuotteiden lisätiedot'!$A$2:$G$11,MATCH(H$1,'Tuotteiden lisätiedot'!$A$1:$G$1,0),0)</f>
        <v>sähkö</v>
      </c>
      <c r="I10" t="str">
        <f>VLOOKUP($A10,'Tuotteiden lisätiedot'!$A$2:$G$11,MATCH(I$1,'Tuotteiden lisätiedot'!$A$1:$G$1,0),0)</f>
        <v>Giantio</v>
      </c>
    </row>
    <row r="11" spans="1:10" x14ac:dyDescent="0.45">
      <c r="A11" t="s">
        <v>41</v>
      </c>
      <c r="B11" t="s">
        <v>40</v>
      </c>
      <c r="C11">
        <v>3440</v>
      </c>
      <c r="D11">
        <f>VLOOKUP($A11,'Tuotteiden lisätiedot'!$A$2:$G$11,MATCH(D$1,'Tuotteiden lisätiedot'!$A$1:$G$1,0),0)</f>
        <v>22</v>
      </c>
      <c r="E11" t="str">
        <f>VLOOKUP($A11,'Tuotteiden lisätiedot'!$A$2:$G$11,MATCH(E$1,'Tuotteiden lisätiedot'!$A$1:$G$1,0),0)</f>
        <v>hydrauliset levyjarrut</v>
      </c>
      <c r="F11">
        <f>VLOOKUP($A11,'Tuotteiden lisätiedot'!$A$2:$G$11,MATCH(F$1,'Tuotteiden lisätiedot'!$A$1:$G$1,0),0)</f>
        <v>10</v>
      </c>
      <c r="G11" t="str">
        <f>VLOOKUP($A11,'Tuotteiden lisätiedot'!$A$2:$G$11,MATCH(G$1,'Tuotteiden lisätiedot'!$A$1:$G$1,0),0)</f>
        <v>miehet</v>
      </c>
      <c r="H11" t="str">
        <f>VLOOKUP($A11,'Tuotteiden lisätiedot'!$A$2:$G$11,MATCH(H$1,'Tuotteiden lisätiedot'!$A$1:$G$1,0),0)</f>
        <v>sähkö</v>
      </c>
      <c r="I11" t="str">
        <f>VLOOKUP($A11,'Tuotteiden lisätiedot'!$A$2:$G$11,MATCH(I$1,'Tuotteiden lisätiedot'!$A$1:$G$1,0),0)</f>
        <v>Whittee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BCEB4-10E8-47E2-91D7-285075CB6B37}">
  <dimension ref="A1:G11"/>
  <sheetViews>
    <sheetView zoomScale="130" zoomScaleNormal="130" workbookViewId="0"/>
  </sheetViews>
  <sheetFormatPr defaultRowHeight="14.25" x14ac:dyDescent="0.45"/>
  <cols>
    <col min="1" max="1" width="9.796875" bestFit="1" customWidth="1"/>
    <col min="2" max="2" width="8" bestFit="1" customWidth="1"/>
    <col min="3" max="3" width="17.59765625" bestFit="1" customWidth="1"/>
    <col min="4" max="4" width="15" bestFit="1" customWidth="1"/>
    <col min="5" max="5" width="6.265625" bestFit="1" customWidth="1"/>
    <col min="6" max="6" width="7.73046875" bestFit="1" customWidth="1"/>
    <col min="7" max="7" width="7.1328125" bestFit="1" customWidth="1"/>
  </cols>
  <sheetData>
    <row r="1" spans="1:7" x14ac:dyDescent="0.45">
      <c r="A1" s="1" t="s">
        <v>5</v>
      </c>
      <c r="B1" s="1" t="s">
        <v>6</v>
      </c>
      <c r="C1" s="1" t="s">
        <v>7</v>
      </c>
      <c r="D1" s="1" t="s">
        <v>8</v>
      </c>
      <c r="E1" s="1" t="s">
        <v>1</v>
      </c>
      <c r="F1" s="1" t="s">
        <v>2</v>
      </c>
      <c r="G1" s="1" t="s">
        <v>3</v>
      </c>
    </row>
    <row r="2" spans="1:7" x14ac:dyDescent="0.45">
      <c r="A2" t="s">
        <v>13</v>
      </c>
      <c r="B2">
        <v>15.8</v>
      </c>
      <c r="C2" t="s">
        <v>14</v>
      </c>
      <c r="D2">
        <v>14</v>
      </c>
      <c r="E2" t="s">
        <v>10</v>
      </c>
      <c r="F2" t="s">
        <v>11</v>
      </c>
      <c r="G2" t="s">
        <v>12</v>
      </c>
    </row>
    <row r="3" spans="1:7" x14ac:dyDescent="0.45">
      <c r="A3" t="s">
        <v>18</v>
      </c>
      <c r="B3">
        <v>12.5</v>
      </c>
      <c r="C3" t="s">
        <v>14</v>
      </c>
      <c r="D3">
        <v>14</v>
      </c>
      <c r="E3" t="s">
        <v>16</v>
      </c>
      <c r="F3" t="s">
        <v>11</v>
      </c>
      <c r="G3" t="s">
        <v>17</v>
      </c>
    </row>
    <row r="4" spans="1:7" x14ac:dyDescent="0.45">
      <c r="A4" t="s">
        <v>21</v>
      </c>
      <c r="B4">
        <v>14</v>
      </c>
      <c r="C4" t="s">
        <v>14</v>
      </c>
      <c r="D4">
        <v>21</v>
      </c>
      <c r="E4" t="s">
        <v>10</v>
      </c>
      <c r="F4" t="s">
        <v>20</v>
      </c>
      <c r="G4" t="s">
        <v>17</v>
      </c>
    </row>
    <row r="5" spans="1:7" x14ac:dyDescent="0.45">
      <c r="A5" t="s">
        <v>24</v>
      </c>
      <c r="B5">
        <v>13.8</v>
      </c>
      <c r="C5" t="s">
        <v>14</v>
      </c>
      <c r="D5">
        <v>20</v>
      </c>
      <c r="E5" t="s">
        <v>16</v>
      </c>
      <c r="F5" t="s">
        <v>20</v>
      </c>
      <c r="G5" t="s">
        <v>23</v>
      </c>
    </row>
    <row r="6" spans="1:7" x14ac:dyDescent="0.45">
      <c r="A6" t="s">
        <v>28</v>
      </c>
      <c r="B6">
        <v>9.5</v>
      </c>
      <c r="C6" t="s">
        <v>29</v>
      </c>
      <c r="D6">
        <v>22</v>
      </c>
      <c r="E6" t="s">
        <v>10</v>
      </c>
      <c r="F6" t="s">
        <v>26</v>
      </c>
      <c r="G6" t="s">
        <v>27</v>
      </c>
    </row>
    <row r="7" spans="1:7" x14ac:dyDescent="0.45">
      <c r="A7" t="s">
        <v>32</v>
      </c>
      <c r="B7">
        <v>11.5</v>
      </c>
      <c r="C7" t="s">
        <v>29</v>
      </c>
      <c r="D7">
        <v>21</v>
      </c>
      <c r="E7" t="s">
        <v>31</v>
      </c>
      <c r="F7" t="s">
        <v>11</v>
      </c>
      <c r="G7" t="s">
        <v>12</v>
      </c>
    </row>
    <row r="8" spans="1:7" x14ac:dyDescent="0.45">
      <c r="A8" t="s">
        <v>34</v>
      </c>
      <c r="B8">
        <v>12.5</v>
      </c>
      <c r="C8" t="s">
        <v>29</v>
      </c>
      <c r="D8">
        <v>22</v>
      </c>
      <c r="E8" t="s">
        <v>16</v>
      </c>
      <c r="F8" t="s">
        <v>20</v>
      </c>
      <c r="G8" t="s">
        <v>23</v>
      </c>
    </row>
    <row r="9" spans="1:7" x14ac:dyDescent="0.45">
      <c r="A9" t="s">
        <v>36</v>
      </c>
      <c r="B9">
        <v>9.1999999999999993</v>
      </c>
      <c r="C9" t="s">
        <v>29</v>
      </c>
      <c r="D9">
        <v>22</v>
      </c>
      <c r="E9" t="s">
        <v>16</v>
      </c>
      <c r="F9" t="s">
        <v>26</v>
      </c>
      <c r="G9" t="s">
        <v>17</v>
      </c>
    </row>
    <row r="10" spans="1:7" x14ac:dyDescent="0.45">
      <c r="A10" t="s">
        <v>39</v>
      </c>
      <c r="B10">
        <v>25.7</v>
      </c>
      <c r="C10" t="s">
        <v>29</v>
      </c>
      <c r="D10">
        <v>10</v>
      </c>
      <c r="E10" t="s">
        <v>10</v>
      </c>
      <c r="F10" t="s">
        <v>38</v>
      </c>
      <c r="G10" t="s">
        <v>12</v>
      </c>
    </row>
    <row r="11" spans="1:7" x14ac:dyDescent="0.45">
      <c r="A11" t="s">
        <v>41</v>
      </c>
      <c r="B11">
        <v>22</v>
      </c>
      <c r="C11" t="s">
        <v>29</v>
      </c>
      <c r="D11">
        <v>10</v>
      </c>
      <c r="E11" t="s">
        <v>10</v>
      </c>
      <c r="F11" t="s">
        <v>38</v>
      </c>
      <c r="G11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Tuotetiedot 1</vt:lpstr>
      <vt:lpstr>Tuotetiedot 2</vt:lpstr>
      <vt:lpstr>Kaikki tuotetiedot</vt:lpstr>
      <vt:lpstr>Tuotteiden lisätiedot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jaakkok</cp:lastModifiedBy>
  <dcterms:created xsi:type="dcterms:W3CDTF">2020-01-25T11:55:57Z</dcterms:created>
  <dcterms:modified xsi:type="dcterms:W3CDTF">2020-03-01T13:26:25Z</dcterms:modified>
</cp:coreProperties>
</file>